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Russia" sheetId="1" r:id="rId1"/>
    <sheet name="Stat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<sst xmlns="http://schemas.openxmlformats.org/spreadsheetml/2006/main" count="174" uniqueCount="83">
  <si>
    <t>Примечания, места по абс.</t>
  </si>
  <si>
    <t>места по категории</t>
  </si>
  <si>
    <t>Départ</t>
  </si>
  <si>
    <t>80 h</t>
  </si>
  <si>
    <t>90 h</t>
  </si>
  <si>
    <t>84 h</t>
  </si>
  <si>
    <t>90 h - Spe.</t>
  </si>
  <si>
    <t>84 h - Spe.</t>
  </si>
  <si>
    <t>Total</t>
  </si>
  <si>
    <t>Inscrits</t>
  </si>
  <si>
    <t>NP</t>
  </si>
  <si>
    <t>DNF</t>
  </si>
  <si>
    <t>Finishers</t>
  </si>
  <si>
    <t>№</t>
  </si>
  <si>
    <t>Фамилия, имя</t>
  </si>
  <si>
    <t>Последнее КП</t>
  </si>
  <si>
    <t>Время</t>
  </si>
  <si>
    <t>Пробег</t>
  </si>
  <si>
    <t>Каменцев Михаил</t>
  </si>
  <si>
    <t>Финиш</t>
  </si>
  <si>
    <t>Никотин Валентин</t>
  </si>
  <si>
    <t>Баранов Сергей</t>
  </si>
  <si>
    <t>Славнов Евгений</t>
  </si>
  <si>
    <t>Бородулин Юрий</t>
  </si>
  <si>
    <t>Бороздин Константин</t>
  </si>
  <si>
    <t>Сагдуллин Тимур</t>
  </si>
  <si>
    <t>Ильин Игорь</t>
  </si>
  <si>
    <t>Громов Виктор</t>
  </si>
  <si>
    <t>Маслова Татьяна</t>
  </si>
  <si>
    <t>Гуляков Артем</t>
  </si>
  <si>
    <t>Кудин Вадим</t>
  </si>
  <si>
    <t>Бондарчук Дмитрий</t>
  </si>
  <si>
    <t>Евсеев Алексей</t>
  </si>
  <si>
    <t>Соколов Александр</t>
  </si>
  <si>
    <t>Ляшко Алексей</t>
  </si>
  <si>
    <t>Туринцев Юрий</t>
  </si>
  <si>
    <t>Шемякин Вячеслав</t>
  </si>
  <si>
    <t>Бороздин Сергей</t>
  </si>
  <si>
    <t>Трифонов Сергей</t>
  </si>
  <si>
    <t>Майоров Павел</t>
  </si>
  <si>
    <t>Тимаев Андрей</t>
  </si>
  <si>
    <t>Мисник Петр</t>
  </si>
  <si>
    <t>Тиновицкий Михаил</t>
  </si>
  <si>
    <t>Хромов Сергей</t>
  </si>
  <si>
    <t>не отметился на финише</t>
  </si>
  <si>
    <t>Молокова Жаннетт</t>
  </si>
  <si>
    <t>DREUX (14) </t>
  </si>
  <si>
    <t>Семенов Владимир</t>
  </si>
  <si>
    <t>Ямангулов Игорь</t>
  </si>
  <si>
    <t>остановлен службой</t>
  </si>
  <si>
    <t>Фахрутдинов Фуат</t>
  </si>
  <si>
    <t>FOUGERES (11)</t>
  </si>
  <si>
    <t>Басалаев Владимир</t>
  </si>
  <si>
    <t>FOUGERES (11) </t>
  </si>
  <si>
    <t>отказ техники</t>
  </si>
  <si>
    <t>Басалаева Людмила</t>
  </si>
  <si>
    <t>Седых Евгений</t>
  </si>
  <si>
    <t>LOUDEAC (9)</t>
  </si>
  <si>
    <t>Васин Дмитрий</t>
  </si>
  <si>
    <t>опоздание на КП</t>
  </si>
  <si>
    <t>Жуков Даниил</t>
  </si>
  <si>
    <t>Белогрудов Алексей</t>
  </si>
  <si>
    <t>CARHAIX (6)</t>
  </si>
  <si>
    <t>Чернорот Елена</t>
  </si>
  <si>
    <t>Комочков Валерий</t>
  </si>
  <si>
    <t>Зотов Евгений</t>
  </si>
  <si>
    <t>Недосекина Наталья</t>
  </si>
  <si>
    <t>Краснокутский Анатолий</t>
  </si>
  <si>
    <t>LOUDEAC (5)</t>
  </si>
  <si>
    <t>Купровский Олег</t>
  </si>
  <si>
    <t>TINTENIAC (4)</t>
  </si>
  <si>
    <t>Сахипов Харис</t>
  </si>
  <si>
    <t>VILLAINES (2)</t>
  </si>
  <si>
    <t>БЗ</t>
  </si>
  <si>
    <t>Урал-марафон</t>
  </si>
  <si>
    <t>Караван</t>
  </si>
  <si>
    <t>Пирожков Дмитрий</t>
  </si>
  <si>
    <t>Пенза-марафон</t>
  </si>
  <si>
    <t>Орион</t>
  </si>
  <si>
    <t>Финиш вне зачета</t>
  </si>
  <si>
    <t>медицинские</t>
  </si>
  <si>
    <t>%Fin</t>
  </si>
  <si>
    <t>%fin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</si>
</sst>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:ss;@"/>
    <numFmt numFmtId="169" formatCode="[h]:mm;@"/>
  </numFmts>
  <fonts count="7">
    <font>
      <sz val="10"/>
      <name val="Arial Cyr"/>
      <family val="0"/>
    </font>
    <font>
      <sz val="8"/>
      <color indexed="8"/>
      <name val="Verdana"/>
      <family val="2"/>
    </font>
    <font>
      <sz val="8"/>
      <name val="Arial Cyr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justify" wrapText="1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169" fontId="4" fillId="2" borderId="3" xfId="0" applyNumberFormat="1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distributed"/>
    </xf>
    <xf numFmtId="0" fontId="3" fillId="2" borderId="3" xfId="0" applyFont="1" applyFill="1" applyBorder="1" applyAlignment="1">
      <alignment vertical="top" wrapText="1"/>
    </xf>
    <xf numFmtId="22" fontId="3" fillId="2" borderId="3" xfId="0" applyNumberFormat="1" applyFont="1" applyFill="1" applyBorder="1" applyAlignment="1">
      <alignment vertical="top" wrapText="1"/>
    </xf>
    <xf numFmtId="169" fontId="3" fillId="2" borderId="3" xfId="0" applyNumberFormat="1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/>
    </xf>
    <xf numFmtId="16" fontId="3" fillId="2" borderId="3" xfId="0" applyNumberFormat="1" applyFont="1" applyFill="1" applyBorder="1" applyAlignment="1">
      <alignment vertical="top" wrapText="1"/>
    </xf>
    <xf numFmtId="169" fontId="5" fillId="0" borderId="3" xfId="0" applyNumberFormat="1" applyFont="1" applyBorder="1" applyAlignment="1">
      <alignment/>
    </xf>
    <xf numFmtId="0" fontId="3" fillId="2" borderId="3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B34">
      <selection activeCell="J31" sqref="J31"/>
    </sheetView>
  </sheetViews>
  <sheetFormatPr defaultColWidth="9.00390625" defaultRowHeight="12.75"/>
  <cols>
    <col min="1" max="3" width="9.125" style="3" customWidth="1"/>
    <col min="4" max="4" width="17.25390625" style="3" customWidth="1"/>
    <col min="5" max="6" width="13.875" style="3" customWidth="1"/>
    <col min="7" max="7" width="18.75390625" style="3" customWidth="1"/>
    <col min="8" max="8" width="15.875" style="3" customWidth="1"/>
    <col min="9" max="9" width="8.875" style="4" customWidth="1"/>
    <col min="10" max="10" width="12.25390625" style="3" customWidth="1"/>
    <col min="11" max="16384" width="9.125" style="3" customWidth="1"/>
  </cols>
  <sheetData>
    <row r="1" spans="1:11" ht="36.75" thickBot="1">
      <c r="A1" s="5" t="s">
        <v>13</v>
      </c>
      <c r="B1" s="8" t="s">
        <v>13</v>
      </c>
      <c r="C1" s="8"/>
      <c r="D1" s="8" t="s">
        <v>14</v>
      </c>
      <c r="E1" s="8"/>
      <c r="F1" s="8" t="s">
        <v>15</v>
      </c>
      <c r="G1" s="8"/>
      <c r="H1" s="8" t="s">
        <v>16</v>
      </c>
      <c r="I1" s="9" t="s">
        <v>16</v>
      </c>
      <c r="J1" s="8" t="s">
        <v>0</v>
      </c>
      <c r="K1" s="10" t="s">
        <v>1</v>
      </c>
    </row>
    <row r="2" spans="1:11" ht="13.5" thickBot="1">
      <c r="A2" s="6">
        <v>1</v>
      </c>
      <c r="B2" s="11">
        <v>6575</v>
      </c>
      <c r="C2" s="11"/>
      <c r="D2" s="11" t="s">
        <v>23</v>
      </c>
      <c r="E2" s="11" t="s">
        <v>73</v>
      </c>
      <c r="F2" s="11" t="s">
        <v>19</v>
      </c>
      <c r="G2" s="12">
        <v>39315.21527777778</v>
      </c>
      <c r="H2" s="12">
        <v>39317.805555555555</v>
      </c>
      <c r="I2" s="13">
        <f aca="true" t="shared" si="0" ref="I2:I30">H2-G2</f>
        <v>2.5902777777737356</v>
      </c>
      <c r="J2" s="14">
        <v>193</v>
      </c>
      <c r="K2" s="14">
        <v>186</v>
      </c>
    </row>
    <row r="3" spans="1:11" ht="13.5" thickBot="1">
      <c r="A3" s="6">
        <v>2</v>
      </c>
      <c r="B3" s="11">
        <v>6566</v>
      </c>
      <c r="C3" s="11"/>
      <c r="D3" s="11" t="s">
        <v>25</v>
      </c>
      <c r="E3" s="11" t="s">
        <v>75</v>
      </c>
      <c r="F3" s="11" t="s">
        <v>19</v>
      </c>
      <c r="G3" s="12">
        <v>39315.21527777778</v>
      </c>
      <c r="H3" s="12">
        <v>39317.99513888889</v>
      </c>
      <c r="I3" s="13">
        <f t="shared" si="0"/>
        <v>2.779861111106584</v>
      </c>
      <c r="J3" s="14">
        <v>409</v>
      </c>
      <c r="K3" s="14">
        <v>394</v>
      </c>
    </row>
    <row r="4" spans="1:11" ht="13.5" thickBot="1">
      <c r="A4" s="6">
        <v>3</v>
      </c>
      <c r="B4" s="11">
        <v>1443</v>
      </c>
      <c r="C4" s="11"/>
      <c r="D4" s="11" t="s">
        <v>20</v>
      </c>
      <c r="E4" s="11" t="s">
        <v>73</v>
      </c>
      <c r="F4" s="11" t="s">
        <v>19</v>
      </c>
      <c r="G4" s="12">
        <v>39314.854166666664</v>
      </c>
      <c r="H4" s="12">
        <v>39317.68541666667</v>
      </c>
      <c r="I4" s="13">
        <f t="shared" si="0"/>
        <v>2.8312500000029104</v>
      </c>
      <c r="J4" s="14">
        <v>451</v>
      </c>
      <c r="K4" s="14">
        <v>433</v>
      </c>
    </row>
    <row r="5" spans="1:11" ht="13.5" thickBot="1">
      <c r="A5" s="6">
        <v>4</v>
      </c>
      <c r="B5" s="11">
        <v>1427</v>
      </c>
      <c r="C5" s="11"/>
      <c r="D5" s="11" t="s">
        <v>21</v>
      </c>
      <c r="E5" s="11" t="s">
        <v>74</v>
      </c>
      <c r="F5" s="11" t="s">
        <v>19</v>
      </c>
      <c r="G5" s="12">
        <v>39314.854166666664</v>
      </c>
      <c r="H5" s="12">
        <v>39317.74513888889</v>
      </c>
      <c r="I5" s="13">
        <f t="shared" si="0"/>
        <v>2.890972222223354</v>
      </c>
      <c r="J5" s="14">
        <v>567</v>
      </c>
      <c r="K5" s="14">
        <v>547</v>
      </c>
    </row>
    <row r="6" spans="1:11" ht="13.5" thickBot="1">
      <c r="A6" s="6">
        <v>5</v>
      </c>
      <c r="B6" s="11">
        <v>1432</v>
      </c>
      <c r="C6" s="11"/>
      <c r="D6" s="11" t="s">
        <v>22</v>
      </c>
      <c r="E6" s="11" t="s">
        <v>75</v>
      </c>
      <c r="F6" s="11" t="s">
        <v>19</v>
      </c>
      <c r="G6" s="12">
        <v>39314.854166666664</v>
      </c>
      <c r="H6" s="12">
        <v>39317.78055555555</v>
      </c>
      <c r="I6" s="13">
        <f t="shared" si="0"/>
        <v>2.9263888888890506</v>
      </c>
      <c r="J6" s="14">
        <v>628</v>
      </c>
      <c r="K6" s="14">
        <v>605</v>
      </c>
    </row>
    <row r="7" spans="1:11" ht="23.25" thickBot="1">
      <c r="A7" s="6">
        <v>6</v>
      </c>
      <c r="B7" s="11">
        <v>3192</v>
      </c>
      <c r="C7" s="11"/>
      <c r="D7" s="11" t="s">
        <v>24</v>
      </c>
      <c r="E7" s="11" t="s">
        <v>74</v>
      </c>
      <c r="F7" s="11" t="s">
        <v>19</v>
      </c>
      <c r="G7" s="12">
        <v>39314.916666666664</v>
      </c>
      <c r="H7" s="12">
        <v>39317.865277777775</v>
      </c>
      <c r="I7" s="13">
        <f t="shared" si="0"/>
        <v>2.9486111111109494</v>
      </c>
      <c r="J7" s="14">
        <v>661</v>
      </c>
      <c r="K7" s="14">
        <v>1</v>
      </c>
    </row>
    <row r="8" spans="1:11" ht="13.5" thickBot="1">
      <c r="A8" s="6">
        <v>7</v>
      </c>
      <c r="B8" s="11">
        <v>6572</v>
      </c>
      <c r="C8" s="11"/>
      <c r="D8" s="11" t="s">
        <v>28</v>
      </c>
      <c r="E8" s="11" t="s">
        <v>73</v>
      </c>
      <c r="F8" s="11" t="s">
        <v>19</v>
      </c>
      <c r="G8" s="12">
        <v>39315.21527777778</v>
      </c>
      <c r="H8" s="12">
        <v>39318.21805555555</v>
      </c>
      <c r="I8" s="13">
        <f t="shared" si="0"/>
        <v>3.0027777777722804</v>
      </c>
      <c r="J8" s="15">
        <v>772</v>
      </c>
      <c r="K8" s="14">
        <v>10</v>
      </c>
    </row>
    <row r="9" spans="1:11" ht="13.5" thickBot="1">
      <c r="A9" s="6">
        <v>8</v>
      </c>
      <c r="B9" s="11">
        <v>6573</v>
      </c>
      <c r="C9" s="11"/>
      <c r="D9" s="11" t="s">
        <v>29</v>
      </c>
      <c r="E9" s="11" t="s">
        <v>73</v>
      </c>
      <c r="F9" s="11" t="s">
        <v>19</v>
      </c>
      <c r="G9" s="12">
        <v>39315.21527777778</v>
      </c>
      <c r="H9" s="12">
        <v>39318.21944444445</v>
      </c>
      <c r="I9" s="13">
        <f t="shared" si="0"/>
        <v>3.0041666666656965</v>
      </c>
      <c r="J9" s="14">
        <v>773</v>
      </c>
      <c r="K9" s="14">
        <v>746</v>
      </c>
    </row>
    <row r="10" spans="1:11" ht="13.5" thickBot="1">
      <c r="A10" s="6">
        <v>9</v>
      </c>
      <c r="B10" s="11">
        <v>1433</v>
      </c>
      <c r="C10" s="11"/>
      <c r="D10" s="11" t="s">
        <v>76</v>
      </c>
      <c r="E10" s="11" t="s">
        <v>75</v>
      </c>
      <c r="F10" s="11" t="s">
        <v>19</v>
      </c>
      <c r="G10" s="12">
        <v>39314.84375</v>
      </c>
      <c r="H10" s="12">
        <v>39317.95347222222</v>
      </c>
      <c r="I10" s="13">
        <f t="shared" si="0"/>
        <v>3.109722222223354</v>
      </c>
      <c r="J10" s="14">
        <v>970</v>
      </c>
      <c r="K10" s="14">
        <v>935</v>
      </c>
    </row>
    <row r="11" spans="1:11" ht="13.5" thickBot="1">
      <c r="A11" s="6">
        <v>10</v>
      </c>
      <c r="B11" s="11">
        <v>1442</v>
      </c>
      <c r="C11" s="11"/>
      <c r="D11" s="11" t="s">
        <v>18</v>
      </c>
      <c r="E11" s="11" t="s">
        <v>73</v>
      </c>
      <c r="F11" s="11" t="s">
        <v>19</v>
      </c>
      <c r="G11" s="12">
        <v>39314.854166666664</v>
      </c>
      <c r="H11" s="12">
        <v>39317.98472222222</v>
      </c>
      <c r="I11" s="13">
        <f t="shared" si="0"/>
        <v>3.1305555555591127</v>
      </c>
      <c r="J11" s="14">
        <v>1005</v>
      </c>
      <c r="K11" s="14">
        <v>970</v>
      </c>
    </row>
    <row r="12" spans="1:11" ht="13.5" thickBot="1">
      <c r="A12" s="6">
        <v>11</v>
      </c>
      <c r="B12" s="11">
        <v>3158</v>
      </c>
      <c r="C12" s="11"/>
      <c r="D12" s="11" t="s">
        <v>26</v>
      </c>
      <c r="E12" s="11" t="s">
        <v>74</v>
      </c>
      <c r="F12" s="11" t="s">
        <v>19</v>
      </c>
      <c r="G12" s="12">
        <v>39314.96527777778</v>
      </c>
      <c r="H12" s="12">
        <v>39318.09652777778</v>
      </c>
      <c r="I12" s="13">
        <f t="shared" si="0"/>
        <v>3.131249999998545</v>
      </c>
      <c r="J12" s="14">
        <v>1008</v>
      </c>
      <c r="K12" s="14">
        <v>972</v>
      </c>
    </row>
    <row r="13" spans="1:11" ht="13.5" thickBot="1">
      <c r="A13" s="6">
        <v>12</v>
      </c>
      <c r="B13" s="11">
        <v>6574</v>
      </c>
      <c r="C13" s="11"/>
      <c r="D13" s="11" t="s">
        <v>33</v>
      </c>
      <c r="E13" s="11" t="s">
        <v>73</v>
      </c>
      <c r="F13" s="11" t="s">
        <v>19</v>
      </c>
      <c r="G13" s="12">
        <v>39315.21527777778</v>
      </c>
      <c r="H13" s="12">
        <v>39318.41875</v>
      </c>
      <c r="I13" s="13">
        <f t="shared" si="0"/>
        <v>3.203472222216078</v>
      </c>
      <c r="J13" s="14">
        <v>1176</v>
      </c>
      <c r="K13" s="14">
        <v>3</v>
      </c>
    </row>
    <row r="14" spans="1:11" ht="13.5" thickBot="1">
      <c r="A14" s="6">
        <v>14</v>
      </c>
      <c r="B14" s="11">
        <v>3154</v>
      </c>
      <c r="C14" s="11"/>
      <c r="D14" s="11" t="s">
        <v>30</v>
      </c>
      <c r="E14" s="11" t="s">
        <v>75</v>
      </c>
      <c r="F14" s="11" t="s">
        <v>19</v>
      </c>
      <c r="G14" s="12">
        <v>39314.9375</v>
      </c>
      <c r="H14" s="12">
        <v>39318.22222222222</v>
      </c>
      <c r="I14" s="13">
        <f t="shared" si="0"/>
        <v>3.2847222222189885</v>
      </c>
      <c r="J14" s="14">
        <v>1394</v>
      </c>
      <c r="K14" s="14">
        <v>1328</v>
      </c>
    </row>
    <row r="15" spans="1:11" ht="13.5" thickBot="1">
      <c r="A15" s="6">
        <v>13</v>
      </c>
      <c r="B15" s="11">
        <v>1446</v>
      </c>
      <c r="C15" s="11"/>
      <c r="D15" s="11" t="s">
        <v>27</v>
      </c>
      <c r="E15" s="11" t="s">
        <v>74</v>
      </c>
      <c r="F15" s="11" t="s">
        <v>19</v>
      </c>
      <c r="G15" s="12">
        <v>39314.854166666664</v>
      </c>
      <c r="H15" s="12">
        <v>39318.149305555555</v>
      </c>
      <c r="I15" s="13">
        <f t="shared" si="0"/>
        <v>3.2951388888905058</v>
      </c>
      <c r="J15" s="14">
        <v>1428</v>
      </c>
      <c r="K15" s="14">
        <v>1361</v>
      </c>
    </row>
    <row r="16" spans="1:11" ht="23.25" thickBot="1">
      <c r="A16" s="6">
        <v>15</v>
      </c>
      <c r="B16" s="11">
        <v>3155</v>
      </c>
      <c r="C16" s="11"/>
      <c r="D16" s="11" t="s">
        <v>31</v>
      </c>
      <c r="E16" s="11" t="s">
        <v>75</v>
      </c>
      <c r="F16" s="11" t="s">
        <v>19</v>
      </c>
      <c r="G16" s="12">
        <v>39314.9375</v>
      </c>
      <c r="H16" s="12">
        <v>39318.3875</v>
      </c>
      <c r="I16" s="13">
        <f t="shared" si="0"/>
        <v>3.4499999999970896</v>
      </c>
      <c r="J16" s="14">
        <v>1830</v>
      </c>
      <c r="K16" s="14">
        <v>1723</v>
      </c>
    </row>
    <row r="17" spans="1:11" ht="13.5" thickBot="1">
      <c r="A17" s="6">
        <v>16</v>
      </c>
      <c r="B17" s="11">
        <v>3197</v>
      </c>
      <c r="C17" s="11"/>
      <c r="D17" s="11" t="s">
        <v>32</v>
      </c>
      <c r="E17" s="11" t="s">
        <v>74</v>
      </c>
      <c r="F17" s="11" t="s">
        <v>19</v>
      </c>
      <c r="G17" s="12">
        <v>39314.95138888889</v>
      </c>
      <c r="H17" s="12">
        <v>39318.40138888889</v>
      </c>
      <c r="I17" s="13">
        <f t="shared" si="0"/>
        <v>3.4499999999970896</v>
      </c>
      <c r="J17" s="14">
        <v>1831</v>
      </c>
      <c r="K17" s="14">
        <v>6</v>
      </c>
    </row>
    <row r="18" spans="1:11" ht="13.5" thickBot="1">
      <c r="A18" s="6">
        <v>17</v>
      </c>
      <c r="B18" s="11">
        <v>6576</v>
      </c>
      <c r="C18" s="11"/>
      <c r="D18" s="11" t="s">
        <v>41</v>
      </c>
      <c r="E18" s="11" t="s">
        <v>74</v>
      </c>
      <c r="F18" s="11" t="s">
        <v>19</v>
      </c>
      <c r="G18" s="12">
        <v>39315.21527777778</v>
      </c>
      <c r="H18" s="12">
        <v>39318.7</v>
      </c>
      <c r="I18" s="13">
        <f t="shared" si="0"/>
        <v>3.484722222216078</v>
      </c>
      <c r="J18" s="14">
        <v>1955</v>
      </c>
      <c r="K18" s="14">
        <v>1832</v>
      </c>
    </row>
    <row r="19" spans="1:11" ht="13.5" thickBot="1">
      <c r="A19" s="6">
        <v>19</v>
      </c>
      <c r="B19" s="11">
        <v>3198</v>
      </c>
      <c r="C19" s="11"/>
      <c r="D19" s="11" t="s">
        <v>35</v>
      </c>
      <c r="E19" s="11" t="s">
        <v>74</v>
      </c>
      <c r="F19" s="11" t="s">
        <v>19</v>
      </c>
      <c r="G19" s="12">
        <v>39314.95138888889</v>
      </c>
      <c r="H19" s="12">
        <v>39318.50069444445</v>
      </c>
      <c r="I19" s="13">
        <f t="shared" si="0"/>
        <v>3.5493055555562023</v>
      </c>
      <c r="J19" s="14">
        <v>2116</v>
      </c>
      <c r="K19" s="14">
        <v>1981</v>
      </c>
    </row>
    <row r="20" spans="1:11" ht="13.5" thickBot="1">
      <c r="A20" s="6">
        <v>18</v>
      </c>
      <c r="B20" s="11">
        <v>3153</v>
      </c>
      <c r="C20" s="11"/>
      <c r="D20" s="11" t="s">
        <v>34</v>
      </c>
      <c r="E20" s="11" t="s">
        <v>75</v>
      </c>
      <c r="F20" s="11" t="s">
        <v>19</v>
      </c>
      <c r="G20" s="12">
        <v>39314.9375</v>
      </c>
      <c r="H20" s="12">
        <v>39318.495833333334</v>
      </c>
      <c r="I20" s="13">
        <f t="shared" si="0"/>
        <v>3.5583333333343035</v>
      </c>
      <c r="J20" s="14">
        <v>2153</v>
      </c>
      <c r="K20" s="14">
        <v>2015</v>
      </c>
    </row>
    <row r="21" spans="1:11" ht="13.5" thickBot="1">
      <c r="A21" s="6">
        <v>20</v>
      </c>
      <c r="B21" s="11">
        <v>3191</v>
      </c>
      <c r="C21" s="11"/>
      <c r="D21" s="11" t="s">
        <v>36</v>
      </c>
      <c r="E21" s="11" t="s">
        <v>73</v>
      </c>
      <c r="F21" s="11" t="s">
        <v>19</v>
      </c>
      <c r="G21" s="12">
        <v>39314.97083333333</v>
      </c>
      <c r="H21" s="12">
        <v>39318.586805555555</v>
      </c>
      <c r="I21" s="13">
        <f t="shared" si="0"/>
        <v>3.615972222221899</v>
      </c>
      <c r="J21" s="14">
        <v>2447</v>
      </c>
      <c r="K21" s="14">
        <v>2288</v>
      </c>
    </row>
    <row r="22" spans="1:11" ht="13.5" thickBot="1">
      <c r="A22" s="6">
        <v>21</v>
      </c>
      <c r="B22" s="11">
        <v>3157</v>
      </c>
      <c r="C22" s="11"/>
      <c r="D22" s="11" t="s">
        <v>45</v>
      </c>
      <c r="E22" s="11" t="s">
        <v>75</v>
      </c>
      <c r="F22" s="11" t="s">
        <v>19</v>
      </c>
      <c r="G22" s="12">
        <v>39314.9375</v>
      </c>
      <c r="H22" s="12">
        <v>39318.614583333336</v>
      </c>
      <c r="I22" s="13">
        <f t="shared" si="0"/>
        <v>3.6770833333357587</v>
      </c>
      <c r="J22" s="14">
        <v>2926</v>
      </c>
      <c r="K22" s="14">
        <v>111</v>
      </c>
    </row>
    <row r="23" spans="1:11" ht="13.5" thickBot="1">
      <c r="A23" s="6">
        <v>22</v>
      </c>
      <c r="B23" s="11">
        <v>3193</v>
      </c>
      <c r="C23" s="11"/>
      <c r="D23" s="11" t="s">
        <v>37</v>
      </c>
      <c r="E23" s="11" t="s">
        <v>74</v>
      </c>
      <c r="F23" s="11" t="s">
        <v>19</v>
      </c>
      <c r="G23" s="12">
        <v>39314.916666666664</v>
      </c>
      <c r="H23" s="12">
        <v>39318.59930555556</v>
      </c>
      <c r="I23" s="13">
        <f t="shared" si="0"/>
        <v>3.6826388888948713</v>
      </c>
      <c r="J23" s="14">
        <v>2987</v>
      </c>
      <c r="K23" s="14">
        <v>10</v>
      </c>
    </row>
    <row r="24" spans="1:11" ht="13.5" thickBot="1">
      <c r="A24" s="6">
        <v>23</v>
      </c>
      <c r="B24" s="11">
        <v>3194</v>
      </c>
      <c r="C24" s="11"/>
      <c r="D24" s="11" t="s">
        <v>47</v>
      </c>
      <c r="E24" s="11" t="s">
        <v>74</v>
      </c>
      <c r="F24" s="11" t="s">
        <v>19</v>
      </c>
      <c r="G24" s="12">
        <v>39314.916666666664</v>
      </c>
      <c r="H24" s="12">
        <v>39318.61875</v>
      </c>
      <c r="I24" s="13">
        <f t="shared" si="0"/>
        <v>3.702083333337214</v>
      </c>
      <c r="J24" s="14">
        <v>3196</v>
      </c>
      <c r="K24" s="14">
        <v>2926</v>
      </c>
    </row>
    <row r="25" spans="1:11" ht="13.5" thickBot="1">
      <c r="A25" s="6">
        <v>24</v>
      </c>
      <c r="B25" s="11">
        <v>3156</v>
      </c>
      <c r="C25" s="11"/>
      <c r="D25" s="11" t="s">
        <v>38</v>
      </c>
      <c r="E25" s="11" t="s">
        <v>75</v>
      </c>
      <c r="F25" s="11" t="s">
        <v>19</v>
      </c>
      <c r="G25" s="12">
        <v>39314.958333333336</v>
      </c>
      <c r="H25" s="12">
        <v>39318.663194444445</v>
      </c>
      <c r="I25" s="13">
        <f t="shared" si="0"/>
        <v>3.7048611111094942</v>
      </c>
      <c r="J25" s="14">
        <v>3223</v>
      </c>
      <c r="K25" s="14">
        <v>2952</v>
      </c>
    </row>
    <row r="26" spans="1:11" ht="13.5" thickBot="1">
      <c r="A26" s="6">
        <v>26</v>
      </c>
      <c r="B26" s="11">
        <v>3201</v>
      </c>
      <c r="C26" s="11"/>
      <c r="D26" s="11" t="s">
        <v>40</v>
      </c>
      <c r="E26" s="11" t="s">
        <v>77</v>
      </c>
      <c r="F26" s="11" t="s">
        <v>19</v>
      </c>
      <c r="G26" s="12">
        <v>39314.975694444445</v>
      </c>
      <c r="H26" s="12">
        <v>39318.686111111114</v>
      </c>
      <c r="I26" s="13">
        <f t="shared" si="0"/>
        <v>3.710416666668607</v>
      </c>
      <c r="J26" s="14">
        <v>3264</v>
      </c>
      <c r="K26" s="14">
        <v>2987</v>
      </c>
    </row>
    <row r="27" spans="1:11" ht="13.5" thickBot="1">
      <c r="A27" s="6">
        <v>25</v>
      </c>
      <c r="B27" s="11">
        <v>3151</v>
      </c>
      <c r="C27" s="11"/>
      <c r="D27" s="11" t="s">
        <v>39</v>
      </c>
      <c r="E27" s="11" t="s">
        <v>75</v>
      </c>
      <c r="F27" s="11" t="s">
        <v>19</v>
      </c>
      <c r="G27" s="12">
        <v>39314.95138888889</v>
      </c>
      <c r="H27" s="12">
        <v>39318.674305555556</v>
      </c>
      <c r="I27" s="13">
        <f t="shared" si="0"/>
        <v>3.7229166666656965</v>
      </c>
      <c r="J27" s="14">
        <v>3384</v>
      </c>
      <c r="K27" s="14">
        <v>3087</v>
      </c>
    </row>
    <row r="28" spans="1:11" ht="23.25" thickBot="1">
      <c r="A28" s="6">
        <v>27</v>
      </c>
      <c r="B28" s="11">
        <v>3152</v>
      </c>
      <c r="C28" s="11"/>
      <c r="D28" s="11" t="s">
        <v>42</v>
      </c>
      <c r="E28" s="11" t="s">
        <v>75</v>
      </c>
      <c r="F28" s="11" t="s">
        <v>19</v>
      </c>
      <c r="G28" s="12">
        <v>39314.96875</v>
      </c>
      <c r="H28" s="12">
        <v>39318.71875</v>
      </c>
      <c r="I28" s="13">
        <f t="shared" si="0"/>
        <v>3.75</v>
      </c>
      <c r="J28" s="14">
        <v>3599</v>
      </c>
      <c r="K28" s="14">
        <v>3255</v>
      </c>
    </row>
    <row r="29" spans="1:11" ht="12.75" thickBot="1">
      <c r="A29" s="6">
        <v>28</v>
      </c>
      <c r="B29" s="11">
        <v>3190</v>
      </c>
      <c r="C29" s="11"/>
      <c r="D29" s="11" t="s">
        <v>60</v>
      </c>
      <c r="E29" s="11" t="s">
        <v>73</v>
      </c>
      <c r="F29" s="11" t="s">
        <v>19</v>
      </c>
      <c r="G29" s="12">
        <v>39314.96527777778</v>
      </c>
      <c r="H29" s="12">
        <v>39318.94097222222</v>
      </c>
      <c r="I29" s="13">
        <f t="shared" si="0"/>
        <v>3.975694444437977</v>
      </c>
      <c r="J29" s="19" t="s">
        <v>79</v>
      </c>
      <c r="K29" s="19"/>
    </row>
    <row r="30" spans="1:11" ht="30.75" customHeight="1" thickBot="1">
      <c r="A30" s="6">
        <v>29</v>
      </c>
      <c r="B30" s="11">
        <v>3199</v>
      </c>
      <c r="C30" s="11"/>
      <c r="D30" s="11" t="s">
        <v>43</v>
      </c>
      <c r="E30" s="11" t="s">
        <v>77</v>
      </c>
      <c r="F30" s="11" t="s">
        <v>19</v>
      </c>
      <c r="G30" s="12">
        <v>39314.916666666664</v>
      </c>
      <c r="H30" s="12">
        <v>39318.899305555555</v>
      </c>
      <c r="I30" s="13">
        <f t="shared" si="0"/>
        <v>3.9826388888905058</v>
      </c>
      <c r="J30" s="19" t="s">
        <v>44</v>
      </c>
      <c r="K30" s="19"/>
    </row>
    <row r="31" spans="2:11" ht="12.75" thickBot="1">
      <c r="B31" s="11"/>
      <c r="C31" s="11"/>
      <c r="D31" s="11"/>
      <c r="E31" s="11"/>
      <c r="F31" s="11"/>
      <c r="G31" s="12"/>
      <c r="H31" s="12"/>
      <c r="I31" s="9" t="s">
        <v>17</v>
      </c>
      <c r="J31" s="11"/>
      <c r="K31" s="16"/>
    </row>
    <row r="32" spans="1:11" ht="12.75" thickBot="1">
      <c r="A32" s="6">
        <v>30</v>
      </c>
      <c r="B32" s="11">
        <v>3195</v>
      </c>
      <c r="C32" s="11"/>
      <c r="D32" s="11" t="s">
        <v>48</v>
      </c>
      <c r="E32" s="11" t="s">
        <v>74</v>
      </c>
      <c r="F32" s="11" t="s">
        <v>46</v>
      </c>
      <c r="G32" s="12">
        <v>39314.916666666664</v>
      </c>
      <c r="H32" s="12">
        <v>39318.45625</v>
      </c>
      <c r="I32" s="11">
        <v>1201</v>
      </c>
      <c r="J32" s="19" t="s">
        <v>49</v>
      </c>
      <c r="K32" s="19"/>
    </row>
    <row r="33" spans="1:11" ht="12.75" thickBot="1">
      <c r="A33" s="6">
        <v>31</v>
      </c>
      <c r="B33" s="11">
        <v>1447</v>
      </c>
      <c r="C33" s="11"/>
      <c r="D33" s="11" t="s">
        <v>50</v>
      </c>
      <c r="E33" s="11" t="s">
        <v>74</v>
      </c>
      <c r="F33" s="11" t="s">
        <v>51</v>
      </c>
      <c r="G33" s="12">
        <v>39314.854166666664</v>
      </c>
      <c r="H33" s="12">
        <v>39317.532638888886</v>
      </c>
      <c r="I33" s="11"/>
      <c r="J33" s="19" t="s">
        <v>49</v>
      </c>
      <c r="K33" s="19"/>
    </row>
    <row r="34" spans="1:11" ht="23.25" thickBot="1">
      <c r="A34" s="6">
        <v>32</v>
      </c>
      <c r="B34" s="11">
        <v>7356</v>
      </c>
      <c r="C34" s="11"/>
      <c r="D34" s="11" t="s">
        <v>52</v>
      </c>
      <c r="E34" s="11" t="s">
        <v>77</v>
      </c>
      <c r="F34" s="11" t="s">
        <v>53</v>
      </c>
      <c r="G34" s="12">
        <v>39314.875</v>
      </c>
      <c r="H34" s="12">
        <v>39317.833333333336</v>
      </c>
      <c r="I34" s="11">
        <v>1000.5</v>
      </c>
      <c r="J34" s="19" t="s">
        <v>54</v>
      </c>
      <c r="K34" s="19"/>
    </row>
    <row r="35" spans="1:11" ht="23.25" thickBot="1">
      <c r="A35" s="6">
        <v>33</v>
      </c>
      <c r="B35" s="11">
        <v>7357</v>
      </c>
      <c r="C35" s="11"/>
      <c r="D35" s="11" t="s">
        <v>55</v>
      </c>
      <c r="E35" s="11" t="s">
        <v>77</v>
      </c>
      <c r="F35" s="11" t="s">
        <v>53</v>
      </c>
      <c r="G35" s="12">
        <v>39314.875</v>
      </c>
      <c r="H35" s="12">
        <v>39317.833333333336</v>
      </c>
      <c r="I35" s="11">
        <v>1000.5</v>
      </c>
      <c r="J35" s="19" t="s">
        <v>54</v>
      </c>
      <c r="K35" s="19"/>
    </row>
    <row r="36" spans="1:11" ht="12.75" thickBot="1">
      <c r="A36" s="6">
        <v>34</v>
      </c>
      <c r="B36" s="11">
        <v>3134</v>
      </c>
      <c r="C36" s="11"/>
      <c r="D36" s="11" t="s">
        <v>56</v>
      </c>
      <c r="E36" s="11" t="s">
        <v>73</v>
      </c>
      <c r="F36" s="11" t="s">
        <v>57</v>
      </c>
      <c r="G36" s="12">
        <v>39314.96527777778</v>
      </c>
      <c r="H36" s="12">
        <v>39317.35902777778</v>
      </c>
      <c r="I36" s="11"/>
      <c r="J36" s="11"/>
      <c r="K36" s="16"/>
    </row>
    <row r="37" spans="1:11" ht="12.75" thickBot="1">
      <c r="A37" s="7">
        <v>35</v>
      </c>
      <c r="B37" s="11">
        <v>3130</v>
      </c>
      <c r="C37" s="11"/>
      <c r="D37" s="11" t="s">
        <v>58</v>
      </c>
      <c r="E37" s="11" t="s">
        <v>77</v>
      </c>
      <c r="F37" s="11" t="s">
        <v>57</v>
      </c>
      <c r="G37" s="12">
        <v>39314.916666666664</v>
      </c>
      <c r="H37" s="17">
        <v>39316</v>
      </c>
      <c r="I37" s="11">
        <v>614.5</v>
      </c>
      <c r="J37" s="19" t="s">
        <v>59</v>
      </c>
      <c r="K37" s="19"/>
    </row>
    <row r="38" spans="1:11" ht="23.25" thickBot="1">
      <c r="A38" s="6">
        <v>36</v>
      </c>
      <c r="B38" s="11">
        <v>3150</v>
      </c>
      <c r="C38" s="11"/>
      <c r="D38" s="11" t="s">
        <v>61</v>
      </c>
      <c r="E38" s="11" t="s">
        <v>75</v>
      </c>
      <c r="F38" s="11" t="s">
        <v>62</v>
      </c>
      <c r="G38" s="12">
        <v>39314.916666666664</v>
      </c>
      <c r="H38" s="12">
        <v>39316.504166666666</v>
      </c>
      <c r="I38" s="11">
        <v>614.5</v>
      </c>
      <c r="J38" s="19" t="s">
        <v>54</v>
      </c>
      <c r="K38" s="19"/>
    </row>
    <row r="39" spans="1:11" ht="12.75" thickBot="1">
      <c r="A39" s="6">
        <v>37</v>
      </c>
      <c r="B39" s="11">
        <v>3189</v>
      </c>
      <c r="C39" s="11"/>
      <c r="D39" s="11" t="s">
        <v>63</v>
      </c>
      <c r="E39" s="11" t="s">
        <v>73</v>
      </c>
      <c r="F39" s="11" t="s">
        <v>62</v>
      </c>
      <c r="G39" s="12">
        <v>39314.96527777778</v>
      </c>
      <c r="H39" s="12">
        <v>39316.53472222222</v>
      </c>
      <c r="I39" s="11">
        <v>614.5</v>
      </c>
      <c r="J39" s="19" t="s">
        <v>80</v>
      </c>
      <c r="K39" s="19"/>
    </row>
    <row r="40" spans="1:11" ht="12.75" thickBot="1">
      <c r="A40" s="6">
        <v>38</v>
      </c>
      <c r="B40" s="11">
        <v>3149</v>
      </c>
      <c r="C40" s="11"/>
      <c r="D40" s="11" t="s">
        <v>64</v>
      </c>
      <c r="E40" s="11" t="s">
        <v>78</v>
      </c>
      <c r="F40" s="11" t="s">
        <v>62</v>
      </c>
      <c r="G40" s="12">
        <v>39314.916666666664</v>
      </c>
      <c r="H40" s="12">
        <v>39316.572916666664</v>
      </c>
      <c r="I40" s="11">
        <v>614.5</v>
      </c>
      <c r="J40" s="19" t="s">
        <v>59</v>
      </c>
      <c r="K40" s="19"/>
    </row>
    <row r="41" spans="1:11" ht="12.75" thickBot="1">
      <c r="A41" s="6">
        <v>39</v>
      </c>
      <c r="B41" s="11">
        <v>3200</v>
      </c>
      <c r="C41" s="11"/>
      <c r="D41" s="11" t="s">
        <v>65</v>
      </c>
      <c r="E41" s="11" t="s">
        <v>77</v>
      </c>
      <c r="F41" s="11" t="s">
        <v>62</v>
      </c>
      <c r="G41" s="12">
        <v>39314.916666666664</v>
      </c>
      <c r="H41" s="12">
        <v>39316.90625</v>
      </c>
      <c r="I41" s="11">
        <v>614.5</v>
      </c>
      <c r="J41" s="19" t="s">
        <v>59</v>
      </c>
      <c r="K41" s="19"/>
    </row>
    <row r="42" spans="1:11" ht="23.25" thickBot="1">
      <c r="A42" s="6">
        <v>40</v>
      </c>
      <c r="B42" s="11">
        <v>3135</v>
      </c>
      <c r="C42" s="11"/>
      <c r="D42" s="11" t="s">
        <v>66</v>
      </c>
      <c r="E42" s="11" t="s">
        <v>78</v>
      </c>
      <c r="F42" s="11" t="s">
        <v>62</v>
      </c>
      <c r="G42" s="12">
        <v>39314.916666666664</v>
      </c>
      <c r="H42" s="17">
        <v>39316</v>
      </c>
      <c r="I42" s="11">
        <v>614.5</v>
      </c>
      <c r="J42" s="19" t="s">
        <v>59</v>
      </c>
      <c r="K42" s="19"/>
    </row>
    <row r="43" spans="1:11" ht="23.25" thickBot="1">
      <c r="A43" s="6">
        <v>41</v>
      </c>
      <c r="B43" s="11">
        <v>3202</v>
      </c>
      <c r="C43" s="11"/>
      <c r="D43" s="11" t="s">
        <v>67</v>
      </c>
      <c r="E43" s="11" t="s">
        <v>74</v>
      </c>
      <c r="F43" s="11" t="s">
        <v>68</v>
      </c>
      <c r="G43" s="12">
        <v>39314.916666666664</v>
      </c>
      <c r="H43" s="17">
        <v>39316</v>
      </c>
      <c r="I43" s="11"/>
      <c r="J43" s="11"/>
      <c r="K43" s="16"/>
    </row>
    <row r="44" spans="1:11" ht="12.75" thickBot="1">
      <c r="A44" s="6">
        <v>42</v>
      </c>
      <c r="B44" s="11">
        <v>3196</v>
      </c>
      <c r="C44" s="11"/>
      <c r="D44" s="11" t="s">
        <v>69</v>
      </c>
      <c r="E44" s="11" t="s">
        <v>74</v>
      </c>
      <c r="F44" s="11" t="s">
        <v>70</v>
      </c>
      <c r="G44" s="12">
        <v>39314.916666666664</v>
      </c>
      <c r="H44" s="17">
        <v>39315</v>
      </c>
      <c r="I44" s="11"/>
      <c r="J44" s="11"/>
      <c r="K44" s="16"/>
    </row>
    <row r="45" spans="1:11" ht="12.75" thickBot="1">
      <c r="A45" s="6">
        <v>43</v>
      </c>
      <c r="B45" s="11">
        <v>1445</v>
      </c>
      <c r="C45" s="11"/>
      <c r="D45" s="11" t="s">
        <v>71</v>
      </c>
      <c r="E45" s="11" t="s">
        <v>74</v>
      </c>
      <c r="F45" s="11" t="s">
        <v>72</v>
      </c>
      <c r="G45" s="12">
        <v>39314.84375</v>
      </c>
      <c r="H45" s="12">
        <v>39315.13888888889</v>
      </c>
      <c r="I45" s="11"/>
      <c r="J45" s="19" t="s">
        <v>54</v>
      </c>
      <c r="K45" s="19"/>
    </row>
    <row r="46" spans="2:11" ht="12">
      <c r="B46" s="16"/>
      <c r="C46" s="16"/>
      <c r="D46" s="16"/>
      <c r="E46" s="16"/>
      <c r="F46" s="16"/>
      <c r="G46" s="16"/>
      <c r="H46" s="16"/>
      <c r="I46" s="18"/>
      <c r="J46" s="16"/>
      <c r="K46" s="16"/>
    </row>
  </sheetData>
  <mergeCells count="13">
    <mergeCell ref="J40:K40"/>
    <mergeCell ref="J41:K41"/>
    <mergeCell ref="J42:K42"/>
    <mergeCell ref="J45:K45"/>
    <mergeCell ref="J29:K29"/>
    <mergeCell ref="J30:K30"/>
    <mergeCell ref="J32:K32"/>
    <mergeCell ref="J33:K33"/>
    <mergeCell ref="J39:K39"/>
    <mergeCell ref="J34:K34"/>
    <mergeCell ref="J35:K35"/>
    <mergeCell ref="J37:K37"/>
    <mergeCell ref="J38:K3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5" sqref="A15"/>
    </sheetView>
  </sheetViews>
  <sheetFormatPr defaultColWidth="9.00390625" defaultRowHeight="12.75"/>
  <cols>
    <col min="8" max="8" width="11.625" style="0" bestFit="1" customWidth="1"/>
  </cols>
  <sheetData>
    <row r="1" ht="12.75">
      <c r="A1">
        <v>949</v>
      </c>
    </row>
    <row r="2" spans="1:8" ht="21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/>
    </row>
    <row r="3" spans="1:8" ht="12.75">
      <c r="A3" s="2" t="s">
        <v>9</v>
      </c>
      <c r="B3" s="2">
        <v>1359</v>
      </c>
      <c r="C3" s="2">
        <v>2969</v>
      </c>
      <c r="D3" s="2">
        <v>740</v>
      </c>
      <c r="E3" s="2">
        <v>206</v>
      </c>
      <c r="F3" s="2">
        <v>43</v>
      </c>
      <c r="G3" s="2">
        <v>5317</v>
      </c>
      <c r="H3" s="2"/>
    </row>
    <row r="4" spans="1:8" ht="12.75">
      <c r="A4" s="2" t="s">
        <v>10</v>
      </c>
      <c r="B4" s="2">
        <v>39</v>
      </c>
      <c r="C4" s="2">
        <v>85</v>
      </c>
      <c r="D4" s="2">
        <v>23</v>
      </c>
      <c r="E4" s="2">
        <v>5</v>
      </c>
      <c r="F4" s="2">
        <v>3</v>
      </c>
      <c r="G4" s="2">
        <v>155</v>
      </c>
      <c r="H4" s="2"/>
    </row>
    <row r="5" spans="1:8" ht="12.75">
      <c r="A5" s="2" t="s">
        <v>11</v>
      </c>
      <c r="B5" s="2">
        <v>371</v>
      </c>
      <c r="C5" s="2">
        <v>871</v>
      </c>
      <c r="D5" s="2">
        <v>139</v>
      </c>
      <c r="E5" s="2">
        <v>74</v>
      </c>
      <c r="F5" s="2">
        <v>4</v>
      </c>
      <c r="G5" s="2">
        <v>1459</v>
      </c>
      <c r="H5" s="2">
        <f>(G5+G4)/G3*100</f>
        <v>30.355463607297352</v>
      </c>
    </row>
    <row r="6" spans="1:7" ht="12.75">
      <c r="A6" s="2" t="s">
        <v>12</v>
      </c>
      <c r="B6" s="2">
        <v>949</v>
      </c>
      <c r="C6" s="2">
        <v>2013</v>
      </c>
      <c r="D6" s="2">
        <v>578</v>
      </c>
      <c r="E6" s="2">
        <v>127</v>
      </c>
      <c r="F6" s="2">
        <v>36</v>
      </c>
      <c r="G6" s="2">
        <v>3703</v>
      </c>
    </row>
    <row r="7" spans="1:7" ht="12.75">
      <c r="A7" s="2" t="s">
        <v>81</v>
      </c>
      <c r="B7">
        <f aca="true" t="shared" si="0" ref="B7:G7">B6/B3*100</f>
        <v>69.83075791022812</v>
      </c>
      <c r="C7">
        <f t="shared" si="0"/>
        <v>67.80060626473559</v>
      </c>
      <c r="D7">
        <f t="shared" si="0"/>
        <v>78.10810810810811</v>
      </c>
      <c r="E7">
        <f t="shared" si="0"/>
        <v>61.6504854368932</v>
      </c>
      <c r="F7">
        <f t="shared" si="0"/>
        <v>83.72093023255815</v>
      </c>
      <c r="G7" s="1">
        <f t="shared" si="0"/>
        <v>69.64453639270265</v>
      </c>
    </row>
    <row r="9" spans="1:7" ht="21.75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/>
      <c r="G9" s="2" t="s">
        <v>8</v>
      </c>
    </row>
    <row r="10" spans="1:7" ht="12.75">
      <c r="A10" s="2" t="s">
        <v>9</v>
      </c>
      <c r="B10" s="2">
        <v>8</v>
      </c>
      <c r="C10" s="2">
        <v>27</v>
      </c>
      <c r="D10" s="2">
        <v>6</v>
      </c>
      <c r="E10" s="2">
        <v>2</v>
      </c>
      <c r="F10" s="2"/>
      <c r="G10" s="2">
        <f>SUM(B10:E10)</f>
        <v>43</v>
      </c>
    </row>
    <row r="11" spans="1:7" ht="12.75">
      <c r="A11" s="2" t="s">
        <v>10</v>
      </c>
      <c r="B11" s="2">
        <v>0</v>
      </c>
      <c r="C11" s="2">
        <v>2</v>
      </c>
      <c r="D11" s="2">
        <v>0</v>
      </c>
      <c r="E11" s="2">
        <v>0</v>
      </c>
      <c r="F11" s="2"/>
      <c r="G11" s="2">
        <f>SUM(B11:E11)</f>
        <v>2</v>
      </c>
    </row>
    <row r="12" spans="1:7" ht="12.75">
      <c r="A12" s="2" t="s">
        <v>11</v>
      </c>
      <c r="B12" s="2">
        <v>2</v>
      </c>
      <c r="C12" s="2">
        <v>10</v>
      </c>
      <c r="D12" s="2">
        <v>0</v>
      </c>
      <c r="E12" s="2">
        <v>2</v>
      </c>
      <c r="F12" s="2"/>
      <c r="G12" s="2">
        <f>SUM(B12:E12)</f>
        <v>14</v>
      </c>
    </row>
    <row r="13" spans="1:7" ht="12.75">
      <c r="A13" s="2" t="s">
        <v>12</v>
      </c>
      <c r="B13" s="2">
        <v>6</v>
      </c>
      <c r="C13" s="2">
        <v>15</v>
      </c>
      <c r="D13" s="2">
        <v>6</v>
      </c>
      <c r="E13" s="2">
        <v>0</v>
      </c>
      <c r="F13" s="2"/>
      <c r="G13" s="2">
        <f>SUM(B13:E13)</f>
        <v>27</v>
      </c>
    </row>
    <row r="14" spans="1:7" ht="12.75">
      <c r="A14" s="2" t="s">
        <v>82</v>
      </c>
      <c r="B14">
        <f>B13/B10*100</f>
        <v>75</v>
      </c>
      <c r="C14">
        <f>C13/C10*100</f>
        <v>55.55555555555556</v>
      </c>
      <c r="D14">
        <f>D13/D10*100</f>
        <v>100</v>
      </c>
      <c r="E14">
        <f>E13/E10*100</f>
        <v>0</v>
      </c>
      <c r="G14" s="1">
        <f>G13/G10*100</f>
        <v>62.7906976744186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 Kamentsev</dc:creator>
  <cp:keywords/>
  <dc:description/>
  <cp:lastModifiedBy>Michael Kamentsev</cp:lastModifiedBy>
  <dcterms:created xsi:type="dcterms:W3CDTF">2007-09-01T15:53:35Z</dcterms:created>
  <dcterms:modified xsi:type="dcterms:W3CDTF">2007-10-07T23:39:29Z</dcterms:modified>
  <cp:category/>
  <cp:version/>
  <cp:contentType/>
  <cp:contentStatus/>
</cp:coreProperties>
</file>